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130"/>
  </bookViews>
  <sheets>
    <sheet name="Лист1" sheetId="1" r:id="rId1"/>
  </sheets>
  <definedNames>
    <definedName name="_xlnm.Print_Titles" localSheetId="0">Лист1!$A:$C</definedName>
    <definedName name="_xlnm.Print_Area" localSheetId="0">Лист1!$A$1:$I$77</definedName>
  </definedNames>
  <calcPr calcId="145621"/>
</workbook>
</file>

<file path=xl/calcChain.xml><?xml version="1.0" encoding="utf-8"?>
<calcChain xmlns="http://schemas.openxmlformats.org/spreadsheetml/2006/main">
  <c r="H21" i="1" l="1"/>
  <c r="G66" i="1"/>
  <c r="H65" i="1"/>
  <c r="I65" i="1"/>
  <c r="F46" i="1"/>
  <c r="G46" i="1"/>
  <c r="E46" i="1"/>
  <c r="F44" i="1"/>
  <c r="G44" i="1"/>
  <c r="E44" i="1"/>
  <c r="H48" i="1"/>
  <c r="F29" i="1"/>
  <c r="G29" i="1"/>
  <c r="E29" i="1"/>
  <c r="H32" i="1"/>
  <c r="H31" i="1"/>
  <c r="F58" i="1"/>
  <c r="F61" i="1"/>
  <c r="F66" i="1"/>
  <c r="F52" i="1"/>
  <c r="F13" i="1"/>
  <c r="G61" i="1"/>
  <c r="E61" i="1"/>
  <c r="E20" i="1"/>
  <c r="G58" i="1" l="1"/>
  <c r="H62" i="1"/>
  <c r="F68" i="1"/>
  <c r="G68" i="1"/>
  <c r="E68" i="1"/>
  <c r="H70" i="1"/>
  <c r="E66" i="1"/>
  <c r="F59" i="1"/>
  <c r="G59" i="1"/>
  <c r="E59" i="1"/>
  <c r="G13" i="1"/>
  <c r="E12" i="1"/>
  <c r="F17" i="1"/>
  <c r="G17" i="1"/>
  <c r="E17" i="1"/>
  <c r="H56" i="1"/>
  <c r="F54" i="1"/>
  <c r="G54" i="1"/>
  <c r="G49" i="1" s="1"/>
  <c r="E54" i="1"/>
  <c r="E49" i="1" s="1"/>
  <c r="F43" i="1"/>
  <c r="G43" i="1"/>
  <c r="E43" i="1"/>
  <c r="E42" i="1" s="1"/>
  <c r="F50" i="1"/>
  <c r="G50" i="1"/>
  <c r="G52" i="1"/>
  <c r="E52" i="1"/>
  <c r="E50" i="1"/>
  <c r="G42" i="1" l="1"/>
  <c r="F49" i="1"/>
  <c r="F42" i="1" s="1"/>
  <c r="H42" i="1" s="1"/>
  <c r="E58" i="1"/>
  <c r="E57" i="1" s="1"/>
  <c r="G57" i="1"/>
  <c r="F57" i="1"/>
  <c r="I58" i="1"/>
  <c r="F38" i="1"/>
  <c r="G38" i="1"/>
  <c r="E38" i="1"/>
  <c r="E28" i="1" s="1"/>
  <c r="G28" i="1"/>
  <c r="F23" i="1"/>
  <c r="G23" i="1"/>
  <c r="G22" i="1" s="1"/>
  <c r="E23" i="1"/>
  <c r="F25" i="1"/>
  <c r="G25" i="1"/>
  <c r="I25" i="1" s="1"/>
  <c r="E25" i="1"/>
  <c r="F20" i="1"/>
  <c r="F19" i="1" s="1"/>
  <c r="G20" i="1"/>
  <c r="I20" i="1" s="1"/>
  <c r="E19" i="1"/>
  <c r="F12" i="1"/>
  <c r="G12" i="1"/>
  <c r="E13" i="1"/>
  <c r="I14" i="1"/>
  <c r="I15" i="1"/>
  <c r="I16" i="1"/>
  <c r="I21" i="1"/>
  <c r="I24" i="1"/>
  <c r="I26" i="1"/>
  <c r="I27" i="1"/>
  <c r="I33" i="1"/>
  <c r="I34" i="1"/>
  <c r="I35" i="1"/>
  <c r="I36" i="1"/>
  <c r="I37" i="1"/>
  <c r="I39" i="1"/>
  <c r="I40" i="1"/>
  <c r="I41" i="1"/>
  <c r="I50" i="1"/>
  <c r="I51" i="1"/>
  <c r="I52" i="1"/>
  <c r="I53" i="1"/>
  <c r="I54" i="1"/>
  <c r="I55" i="1"/>
  <c r="I59" i="1"/>
  <c r="I60" i="1"/>
  <c r="I61" i="1"/>
  <c r="I63" i="1"/>
  <c r="I64" i="1"/>
  <c r="I66" i="1"/>
  <c r="I67" i="1"/>
  <c r="I68" i="1"/>
  <c r="I69" i="1"/>
  <c r="H14" i="1"/>
  <c r="H15" i="1"/>
  <c r="H16" i="1"/>
  <c r="H17" i="1"/>
  <c r="H18" i="1"/>
  <c r="H20" i="1"/>
  <c r="H19" i="1" s="1"/>
  <c r="H24" i="1"/>
  <c r="H26" i="1"/>
  <c r="H25" i="1" s="1"/>
  <c r="H27" i="1"/>
  <c r="H30" i="1"/>
  <c r="H33" i="1"/>
  <c r="H34" i="1"/>
  <c r="H35" i="1"/>
  <c r="H36" i="1"/>
  <c r="H37" i="1"/>
  <c r="H39" i="1"/>
  <c r="H40" i="1"/>
  <c r="H41" i="1"/>
  <c r="H43" i="1"/>
  <c r="H44" i="1"/>
  <c r="H45" i="1"/>
  <c r="H46" i="1"/>
  <c r="H47" i="1"/>
  <c r="H49" i="1"/>
  <c r="H50" i="1"/>
  <c r="H51" i="1"/>
  <c r="H52" i="1"/>
  <c r="H53" i="1"/>
  <c r="H54" i="1"/>
  <c r="H55" i="1"/>
  <c r="H59" i="1"/>
  <c r="H60" i="1"/>
  <c r="H61" i="1"/>
  <c r="H63" i="1"/>
  <c r="H64" i="1"/>
  <c r="H66" i="1"/>
  <c r="H67" i="1"/>
  <c r="H68" i="1"/>
  <c r="H69" i="1"/>
  <c r="I49" i="1" l="1"/>
  <c r="I42" i="1"/>
  <c r="F28" i="1"/>
  <c r="F22" i="1"/>
  <c r="I22" i="1" s="1"/>
  <c r="E11" i="1"/>
  <c r="E71" i="1" s="1"/>
  <c r="E72" i="1" s="1"/>
  <c r="I57" i="1"/>
  <c r="H57" i="1"/>
  <c r="H58" i="1"/>
  <c r="H38" i="1"/>
  <c r="I38" i="1"/>
  <c r="H29" i="1"/>
  <c r="I29" i="1"/>
  <c r="E22" i="1"/>
  <c r="I23" i="1"/>
  <c r="H23" i="1"/>
  <c r="H22" i="1" s="1"/>
  <c r="G19" i="1"/>
  <c r="I19" i="1" s="1"/>
  <c r="H13" i="1"/>
  <c r="H12" i="1" s="1"/>
  <c r="I13" i="1"/>
  <c r="I12" i="1" s="1"/>
  <c r="F11" i="1" l="1"/>
  <c r="F71" i="1" s="1"/>
  <c r="F72" i="1" s="1"/>
  <c r="G11" i="1"/>
  <c r="G71" i="1" s="1"/>
  <c r="G72" i="1" s="1"/>
  <c r="I28" i="1"/>
  <c r="H28" i="1"/>
  <c r="H71" i="1" l="1"/>
  <c r="I71" i="1"/>
  <c r="H11" i="1"/>
  <c r="I72" i="1"/>
  <c r="I11" i="1"/>
  <c r="H72" i="1"/>
</calcChain>
</file>

<file path=xl/sharedStrings.xml><?xml version="1.0" encoding="utf-8"?>
<sst xmlns="http://schemas.openxmlformats.org/spreadsheetml/2006/main" count="77" uniqueCount="76">
  <si>
    <t>Доходи</t>
  </si>
  <si>
    <t>отг с. Пiщiв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</si>
  <si>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</si>
  <si>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</si>
  <si>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</si>
  <si>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</si>
  <si>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</si>
  <si>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</si>
  <si>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</si>
  <si>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</si>
  <si>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</si>
  <si>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</si>
  <si>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</si>
  <si>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</si>
  <si>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</si>
  <si>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</si>
  <si>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</si>
  <si>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</si>
  <si>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</si>
  <si>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</si>
  <si>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</si>
  <si>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</si>
  <si>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</si>
  <si>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</si>
  <si>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</si>
  <si>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</si>
  <si>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</si>
  <si>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</si>
  <si>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</si>
  <si>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</si>
  <si>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</si>
  <si>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</si>
  <si>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</si>
  <si>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</si>
  <si>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</si>
  <si>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</si>
  <si>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</si>
  <si>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</si>
  <si>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</si>
  <si>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</si>
  <si>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</si>
  <si>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</si>
  <si>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</si>
  <si>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</si>
  <si>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</si>
  <si>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</si>
  <si>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</si>
  <si>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</si>
  <si>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</si>
  <si>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</si>
  <si>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</si>
  <si>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</si>
  <si>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</si>
  <si>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</si>
  <si>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</si>
  <si>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</si>
  <si>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</si>
  <si>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без урахування трансферт</t>
  </si>
  <si>
    <t>Всього</t>
  </si>
  <si>
    <t>Додаток 1</t>
  </si>
  <si>
    <t>Код бюджетної класифікації</t>
  </si>
  <si>
    <t>План на 2018 з урахуванням змін</t>
  </si>
  <si>
    <t>Виконано з початку року</t>
  </si>
  <si>
    <t>Звіт про виконання сільського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</si>
  <si>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</si>
  <si>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формування інфраструктури об’єднаних територіальних громад</t>
  </si>
  <si>
    <t>ДОХОДИ ЗАГАЛЬНОГО ФОНДУ</t>
  </si>
  <si>
    <t>до рішення сільської ради</t>
  </si>
  <si>
    <t>Секретар сільської ради                                                                                 Т.І.Бульбанюк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</si>
  <si>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</si>
  <si>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</si>
  <si>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</si>
  <si>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</si>
  <si>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від  16.11.2018 № 289/6-18</t>
  </si>
  <si>
    <t>за 9-ть місяців 2018 року</t>
  </si>
  <si>
    <t xml:space="preserve"> Уточ.пл. на 9-ть місяців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</si>
</sst>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0" x14ac:knownFonts="1"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</font>
    <font>
      <sz val="14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/>
    <xf numFmtId="0" fontId="3" fillId="0" borderId="0" xfId="0" applyFont="1" applyFill="1"/>
    <xf numFmtId="0" fontId="2" fillId="0" borderId="1" xfId="0" applyFont="1" applyBorder="1"/>
    <xf numFmtId="0" fontId="4" fillId="0" borderId="0" xfId="0" applyFont="1"/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9" fillId="2" borderId="7" xfId="0" applyFont="1" applyFill="1" applyBorder="1" applyAlignment="1">
      <alignment wrapText="1"/>
    </xf>
    <xf numFmtId="1" fontId="2" fillId="0" borderId="1" xfId="0" applyNumberFormat="1" applyFont="1" applyBorder="1"/>
    <xf numFmtId="0" fontId="0" fillId="0" borderId="0" xfId="0"/>
    <xf numFmtId="0" fontId="0" fillId="0" borderId="0" xfId="0"/>
    <xf numFmtId="0" fontId="6" fillId="2" borderId="0" xfId="0" applyFont="1" applyFill="1" applyAlignment="1">
      <alignment vertical="center"/>
    </xf>
    <xf numFmtId="0" fontId="1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4" xfId="0" applyFont="1" applyFill="1" applyBorder="1"/>
    <xf numFmtId="0" fontId="1" fillId="2" borderId="5" xfId="0" applyFont="1" applyFill="1" applyBorder="1"/>
    <xf numFmtId="0" fontId="2" fillId="2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6"/>
  <sheetViews>
    <sheetView tabSelected="1" view="pageLayout" zoomScaleNormal="100" workbookViewId="0">
      <selection activeCell="A7" sqref="A7:K7"/>
    </sheetView>
  </sheetViews>
  <sheetFormatPr defaultRowHeight="12.75" x14ac:dyDescent="0.2"/>
  <cols>
    <col min="1" max="2" width="0.140625" customWidth="1"/>
    <col min="3" max="3" width="52.28515625" customWidth="1"/>
    <col min="4" max="4" width="25.140625" customWidth="1"/>
    <col min="5" max="7" width="13.85546875" customWidth="1"/>
    <col min="8" max="8" width="15.42578125" customWidth="1"/>
    <col min="9" max="9" width="11.85546875" customWidth="1"/>
  </cols>
  <sheetData>
    <row r="2" spans="1:12" s="9" customFormat="1" ht="15" x14ac:dyDescent="0.25">
      <c r="A2" s="12"/>
      <c r="B2" s="12"/>
      <c r="C2" s="13"/>
      <c r="D2" s="13"/>
      <c r="E2" s="13"/>
      <c r="F2" s="13"/>
      <c r="G2" s="14" t="s">
        <v>59</v>
      </c>
      <c r="H2" s="14"/>
      <c r="I2" s="15"/>
      <c r="J2" s="16"/>
      <c r="K2" s="16"/>
    </row>
    <row r="3" spans="1:12" s="9" customFormat="1" ht="15" x14ac:dyDescent="0.25">
      <c r="A3" s="12"/>
      <c r="B3" s="12"/>
      <c r="C3" s="13"/>
      <c r="D3" s="13"/>
      <c r="E3" s="13"/>
      <c r="F3" s="13"/>
      <c r="G3" s="17" t="s">
        <v>67</v>
      </c>
      <c r="H3" s="17"/>
      <c r="I3" s="14"/>
      <c r="J3" s="16"/>
      <c r="K3" s="16"/>
    </row>
    <row r="4" spans="1:12" s="9" customFormat="1" ht="15" x14ac:dyDescent="0.25">
      <c r="A4" s="12"/>
      <c r="B4" s="12"/>
      <c r="C4" s="13"/>
      <c r="D4" s="13"/>
      <c r="E4" s="13"/>
      <c r="F4" s="13"/>
      <c r="G4" s="31" t="s">
        <v>73</v>
      </c>
      <c r="H4" s="14"/>
      <c r="I4" s="14"/>
      <c r="J4" s="16"/>
      <c r="K4" s="16"/>
    </row>
    <row r="5" spans="1:12" s="9" customFormat="1" ht="9" customHeight="1" x14ac:dyDescent="0.25">
      <c r="A5" s="12"/>
      <c r="B5" s="12"/>
      <c r="C5" s="13"/>
      <c r="D5" s="13"/>
      <c r="E5" s="13"/>
      <c r="F5" s="13"/>
      <c r="G5" s="13"/>
      <c r="H5" s="13"/>
      <c r="I5" s="13"/>
      <c r="J5" s="18"/>
      <c r="K5" s="16"/>
    </row>
    <row r="6" spans="1:12" s="9" customFormat="1" ht="15" x14ac:dyDescent="0.25">
      <c r="A6" s="40" t="s">
        <v>63</v>
      </c>
      <c r="B6" s="40"/>
      <c r="C6" s="41"/>
      <c r="D6" s="41"/>
      <c r="E6" s="41"/>
      <c r="F6" s="41"/>
      <c r="G6" s="41"/>
      <c r="H6" s="41"/>
      <c r="I6" s="41"/>
      <c r="J6" s="41"/>
      <c r="K6" s="42"/>
    </row>
    <row r="7" spans="1:12" s="9" customFormat="1" ht="15" x14ac:dyDescent="0.25">
      <c r="A7" s="40" t="s">
        <v>74</v>
      </c>
      <c r="B7" s="40"/>
      <c r="C7" s="41"/>
      <c r="D7" s="41"/>
      <c r="E7" s="41"/>
      <c r="F7" s="41"/>
      <c r="G7" s="41"/>
      <c r="H7" s="41"/>
      <c r="I7" s="41"/>
      <c r="J7" s="41"/>
      <c r="K7" s="42"/>
    </row>
    <row r="8" spans="1:12" s="9" customFormat="1" ht="15" x14ac:dyDescent="0.25">
      <c r="A8" s="40" t="s">
        <v>66</v>
      </c>
      <c r="B8" s="40"/>
      <c r="C8" s="41"/>
      <c r="D8" s="41"/>
      <c r="E8" s="41"/>
      <c r="F8" s="41"/>
      <c r="G8" s="41"/>
      <c r="H8" s="41"/>
      <c r="I8" s="41"/>
      <c r="J8" s="41"/>
      <c r="K8" s="42"/>
    </row>
    <row r="9" spans="1:12" ht="29.25" customHeight="1" x14ac:dyDescent="0.25">
      <c r="A9" s="34"/>
      <c r="B9" s="8"/>
      <c r="C9" s="35" t="s">
        <v>0</v>
      </c>
      <c r="D9" s="43" t="s">
        <v>60</v>
      </c>
      <c r="E9" s="37" t="s">
        <v>1</v>
      </c>
      <c r="F9" s="38"/>
      <c r="G9" s="38"/>
      <c r="H9" s="38"/>
      <c r="I9" s="39"/>
      <c r="J9" s="1"/>
      <c r="K9" s="1"/>
      <c r="L9" s="1"/>
    </row>
    <row r="10" spans="1:12" ht="69" customHeight="1" x14ac:dyDescent="0.25">
      <c r="A10" s="34"/>
      <c r="B10" s="8"/>
      <c r="C10" s="36"/>
      <c r="D10" s="44"/>
      <c r="E10" s="2" t="s">
        <v>61</v>
      </c>
      <c r="F10" s="2" t="s">
        <v>75</v>
      </c>
      <c r="G10" s="2" t="s">
        <v>62</v>
      </c>
      <c r="H10" s="3" t="s">
        <v>2</v>
      </c>
      <c r="I10" s="3" t="s">
        <v>3</v>
      </c>
      <c r="J10" s="1"/>
      <c r="K10" s="1"/>
      <c r="L10" s="1"/>
    </row>
    <row r="11" spans="1:12" ht="15" x14ac:dyDescent="0.25">
      <c r="A11" s="4"/>
      <c r="B11" s="7"/>
      <c r="C11" s="25" t="s">
        <v>4</v>
      </c>
      <c r="D11" s="25"/>
      <c r="E11" s="26">
        <f>E12+E19+E22+E28</f>
        <v>13580700</v>
      </c>
      <c r="F11" s="26">
        <f t="shared" ref="F11:G11" si="0">F12+F19+F22+F28</f>
        <v>9251897</v>
      </c>
      <c r="G11" s="26">
        <f t="shared" si="0"/>
        <v>9945728.3599999994</v>
      </c>
      <c r="H11" s="26">
        <f>G11-F11</f>
        <v>693831.3599999994</v>
      </c>
      <c r="I11" s="26">
        <f>G11/F11*100</f>
        <v>107.49934159448597</v>
      </c>
      <c r="J11" s="1"/>
      <c r="K11" s="1"/>
      <c r="L11" s="1"/>
    </row>
    <row r="12" spans="1:12" ht="29.25" x14ac:dyDescent="0.25">
      <c r="A12" s="4"/>
      <c r="B12" s="7"/>
      <c r="C12" s="22" t="s">
        <v>5</v>
      </c>
      <c r="D12" s="23">
        <v>11000000</v>
      </c>
      <c r="E12" s="24">
        <f>E13+E17+E17</f>
        <v>4237000</v>
      </c>
      <c r="F12" s="24">
        <f t="shared" ref="F12:I12" si="1">F13+F17</f>
        <v>2935500</v>
      </c>
      <c r="G12" s="24">
        <f t="shared" si="1"/>
        <v>2828612.8</v>
      </c>
      <c r="H12" s="24">
        <f t="shared" si="1"/>
        <v>-106887.20000000017</v>
      </c>
      <c r="I12" s="24">
        <f t="shared" si="1"/>
        <v>96.350563788111046</v>
      </c>
      <c r="J12" s="1"/>
      <c r="K12" s="1"/>
      <c r="L12" s="1"/>
    </row>
    <row r="13" spans="1:12" ht="15" x14ac:dyDescent="0.25">
      <c r="A13" s="4"/>
      <c r="B13" s="7"/>
      <c r="C13" s="5" t="s">
        <v>6</v>
      </c>
      <c r="D13" s="7">
        <v>11010000</v>
      </c>
      <c r="E13" s="6">
        <f>E14+E15+E16</f>
        <v>4237000</v>
      </c>
      <c r="F13" s="6">
        <f>F14+F15+F16</f>
        <v>2935500</v>
      </c>
      <c r="G13" s="6">
        <f t="shared" ref="G13" si="2">G14+G15+G16</f>
        <v>2828370.8</v>
      </c>
      <c r="H13" s="6">
        <f>H14+H15+H16</f>
        <v>-107129.20000000017</v>
      </c>
      <c r="I13" s="6">
        <f t="shared" ref="I13:I72" si="3">G13/F13*100</f>
        <v>96.350563788111046</v>
      </c>
      <c r="J13" s="1"/>
      <c r="K13" s="1"/>
      <c r="L13" s="1"/>
    </row>
    <row r="14" spans="1:12" ht="75.75" customHeight="1" x14ac:dyDescent="0.25">
      <c r="A14" s="4"/>
      <c r="B14" s="7"/>
      <c r="C14" s="5" t="s">
        <v>7</v>
      </c>
      <c r="D14" s="7">
        <v>11010100</v>
      </c>
      <c r="E14" s="6">
        <v>3505000</v>
      </c>
      <c r="F14" s="6">
        <v>2465000</v>
      </c>
      <c r="G14" s="6">
        <v>2488005.0499999998</v>
      </c>
      <c r="H14" s="6">
        <f t="shared" ref="H14:H72" si="4">G14-F14</f>
        <v>23005.049999999814</v>
      </c>
      <c r="I14" s="6">
        <f t="shared" si="3"/>
        <v>100.93326774847868</v>
      </c>
      <c r="J14" s="1"/>
      <c r="K14" s="1"/>
      <c r="L14" s="1"/>
    </row>
    <row r="15" spans="1:12" ht="86.25" customHeight="1" x14ac:dyDescent="0.25">
      <c r="A15" s="4"/>
      <c r="B15" s="7"/>
      <c r="C15" s="5" t="s">
        <v>8</v>
      </c>
      <c r="D15" s="7">
        <v>11010400</v>
      </c>
      <c r="E15" s="6">
        <v>690000</v>
      </c>
      <c r="F15" s="6">
        <v>445000</v>
      </c>
      <c r="G15" s="6">
        <v>315060.7</v>
      </c>
      <c r="H15" s="6">
        <f t="shared" si="4"/>
        <v>-129939.29999999999</v>
      </c>
      <c r="I15" s="6">
        <f t="shared" si="3"/>
        <v>70.800157303370796</v>
      </c>
      <c r="J15" s="1"/>
      <c r="K15" s="1"/>
      <c r="L15" s="1"/>
    </row>
    <row r="16" spans="1:12" ht="70.5" customHeight="1" x14ac:dyDescent="0.25">
      <c r="A16" s="4"/>
      <c r="B16" s="7"/>
      <c r="C16" s="5" t="s">
        <v>9</v>
      </c>
      <c r="D16" s="7">
        <v>11010500</v>
      </c>
      <c r="E16" s="6">
        <v>42000</v>
      </c>
      <c r="F16" s="6">
        <v>25500</v>
      </c>
      <c r="G16" s="6">
        <v>25305.05</v>
      </c>
      <c r="H16" s="6">
        <f t="shared" si="4"/>
        <v>-194.95000000000073</v>
      </c>
      <c r="I16" s="6">
        <f t="shared" si="3"/>
        <v>99.23549019607843</v>
      </c>
      <c r="J16" s="1"/>
      <c r="K16" s="1"/>
      <c r="L16" s="1"/>
    </row>
    <row r="17" spans="1:12" ht="33.75" customHeight="1" x14ac:dyDescent="0.25">
      <c r="A17" s="4"/>
      <c r="B17" s="7"/>
      <c r="C17" s="5" t="s">
        <v>10</v>
      </c>
      <c r="D17" s="7">
        <v>11020000</v>
      </c>
      <c r="E17" s="6">
        <f>E18</f>
        <v>0</v>
      </c>
      <c r="F17" s="6">
        <f t="shared" ref="F17:G17" si="5">F18</f>
        <v>0</v>
      </c>
      <c r="G17" s="6">
        <f t="shared" si="5"/>
        <v>242</v>
      </c>
      <c r="H17" s="6">
        <f t="shared" si="4"/>
        <v>242</v>
      </c>
      <c r="I17" s="6">
        <v>0</v>
      </c>
      <c r="J17" s="1"/>
      <c r="K17" s="1"/>
      <c r="L17" s="1"/>
    </row>
    <row r="18" spans="1:12" ht="48.75" customHeight="1" x14ac:dyDescent="0.25">
      <c r="A18" s="4"/>
      <c r="B18" s="7"/>
      <c r="C18" s="5" t="s">
        <v>11</v>
      </c>
      <c r="D18" s="7">
        <v>11020200</v>
      </c>
      <c r="E18" s="6">
        <v>0</v>
      </c>
      <c r="F18" s="6">
        <v>0</v>
      </c>
      <c r="G18" s="6">
        <v>242</v>
      </c>
      <c r="H18" s="6">
        <f t="shared" si="4"/>
        <v>242</v>
      </c>
      <c r="I18" s="6">
        <v>0</v>
      </c>
      <c r="J18" s="1"/>
      <c r="K18" s="1"/>
      <c r="L18" s="1"/>
    </row>
    <row r="19" spans="1:12" ht="29.25" x14ac:dyDescent="0.25">
      <c r="A19" s="4"/>
      <c r="B19" s="7"/>
      <c r="C19" s="22" t="s">
        <v>12</v>
      </c>
      <c r="D19" s="23">
        <v>13000000</v>
      </c>
      <c r="E19" s="24">
        <f>E20</f>
        <v>810000</v>
      </c>
      <c r="F19" s="24">
        <f t="shared" ref="F19:H19" si="6">F20</f>
        <v>410000</v>
      </c>
      <c r="G19" s="24">
        <f t="shared" si="6"/>
        <v>567278.81000000006</v>
      </c>
      <c r="H19" s="24">
        <f t="shared" si="6"/>
        <v>157278.81000000006</v>
      </c>
      <c r="I19" s="24">
        <f t="shared" si="3"/>
        <v>138.36068536585367</v>
      </c>
      <c r="J19" s="1"/>
      <c r="K19" s="1"/>
      <c r="L19" s="1"/>
    </row>
    <row r="20" spans="1:12" ht="26.25" customHeight="1" x14ac:dyDescent="0.25">
      <c r="A20" s="4"/>
      <c r="B20" s="7"/>
      <c r="C20" s="5" t="s">
        <v>13</v>
      </c>
      <c r="D20" s="7">
        <v>13010000</v>
      </c>
      <c r="E20" s="6">
        <f>E21</f>
        <v>810000</v>
      </c>
      <c r="F20" s="6">
        <f t="shared" ref="F20:H20" si="7">F21</f>
        <v>410000</v>
      </c>
      <c r="G20" s="6">
        <f t="shared" si="7"/>
        <v>567278.81000000006</v>
      </c>
      <c r="H20" s="6">
        <f t="shared" si="7"/>
        <v>157278.81000000006</v>
      </c>
      <c r="I20" s="6">
        <f t="shared" si="3"/>
        <v>138.36068536585367</v>
      </c>
      <c r="J20" s="1"/>
      <c r="K20" s="1"/>
      <c r="L20" s="1"/>
    </row>
    <row r="21" spans="1:12" ht="103.5" customHeight="1" x14ac:dyDescent="0.25">
      <c r="A21" s="4"/>
      <c r="B21" s="7"/>
      <c r="C21" s="5" t="s">
        <v>14</v>
      </c>
      <c r="D21" s="7">
        <v>13010200</v>
      </c>
      <c r="E21" s="6">
        <v>810000</v>
      </c>
      <c r="F21" s="6">
        <v>410000</v>
      </c>
      <c r="G21" s="6">
        <v>567278.81000000006</v>
      </c>
      <c r="H21" s="6">
        <f>G21-F21</f>
        <v>157278.81000000006</v>
      </c>
      <c r="I21" s="6">
        <f t="shared" si="3"/>
        <v>138.36068536585367</v>
      </c>
      <c r="J21" s="1"/>
      <c r="K21" s="1"/>
      <c r="L21" s="1"/>
    </row>
    <row r="22" spans="1:12" ht="15" x14ac:dyDescent="0.25">
      <c r="A22" s="4"/>
      <c r="B22" s="7"/>
      <c r="C22" s="22" t="s">
        <v>15</v>
      </c>
      <c r="D22" s="23">
        <v>14000000</v>
      </c>
      <c r="E22" s="24">
        <f>E23+E25+E27</f>
        <v>5180000</v>
      </c>
      <c r="F22" s="24">
        <f t="shared" ref="F22:H22" si="8">F23+F25+F27</f>
        <v>3631000</v>
      </c>
      <c r="G22" s="24">
        <f t="shared" si="8"/>
        <v>4244779.63</v>
      </c>
      <c r="H22" s="24">
        <f t="shared" si="8"/>
        <v>613779.62999999989</v>
      </c>
      <c r="I22" s="24">
        <f t="shared" si="3"/>
        <v>116.90387303773065</v>
      </c>
      <c r="J22" s="1"/>
      <c r="K22" s="1"/>
      <c r="L22" s="1"/>
    </row>
    <row r="23" spans="1:12" ht="50.25" customHeight="1" x14ac:dyDescent="0.25">
      <c r="A23" s="4"/>
      <c r="B23" s="7"/>
      <c r="C23" s="5" t="s">
        <v>16</v>
      </c>
      <c r="D23" s="7">
        <v>14020000</v>
      </c>
      <c r="E23" s="6">
        <f>E24</f>
        <v>970500</v>
      </c>
      <c r="F23" s="6">
        <f t="shared" ref="F23:G23" si="9">F24</f>
        <v>730000</v>
      </c>
      <c r="G23" s="6">
        <f t="shared" si="9"/>
        <v>815679.45</v>
      </c>
      <c r="H23" s="6">
        <f t="shared" si="4"/>
        <v>85679.449999999953</v>
      </c>
      <c r="I23" s="6">
        <f t="shared" si="3"/>
        <v>111.7369109589041</v>
      </c>
      <c r="J23" s="1"/>
      <c r="K23" s="1"/>
      <c r="L23" s="1"/>
    </row>
    <row r="24" spans="1:12" ht="15" x14ac:dyDescent="0.25">
      <c r="A24" s="4"/>
      <c r="B24" s="7"/>
      <c r="C24" s="5" t="s">
        <v>17</v>
      </c>
      <c r="D24" s="7">
        <v>14021900</v>
      </c>
      <c r="E24" s="6">
        <v>970500</v>
      </c>
      <c r="F24" s="6">
        <v>730000</v>
      </c>
      <c r="G24" s="6">
        <v>815679.45</v>
      </c>
      <c r="H24" s="6">
        <f t="shared" si="4"/>
        <v>85679.449999999953</v>
      </c>
      <c r="I24" s="6">
        <f t="shared" si="3"/>
        <v>111.7369109589041</v>
      </c>
      <c r="J24" s="1"/>
      <c r="K24" s="1"/>
      <c r="L24" s="1"/>
    </row>
    <row r="25" spans="1:12" ht="51" customHeight="1" x14ac:dyDescent="0.25">
      <c r="A25" s="4"/>
      <c r="B25" s="7"/>
      <c r="C25" s="5" t="s">
        <v>18</v>
      </c>
      <c r="D25" s="7">
        <v>14030000</v>
      </c>
      <c r="E25" s="6">
        <f>E26</f>
        <v>3767000</v>
      </c>
      <c r="F25" s="6">
        <f t="shared" ref="F25:H25" si="10">F26</f>
        <v>2760000</v>
      </c>
      <c r="G25" s="6">
        <f t="shared" si="10"/>
        <v>3251890.98</v>
      </c>
      <c r="H25" s="6">
        <f t="shared" si="10"/>
        <v>491890.98</v>
      </c>
      <c r="I25" s="6">
        <f t="shared" si="3"/>
        <v>117.82213695652173</v>
      </c>
      <c r="J25" s="1"/>
      <c r="K25" s="1"/>
      <c r="L25" s="1"/>
    </row>
    <row r="26" spans="1:12" ht="15" x14ac:dyDescent="0.25">
      <c r="A26" s="4"/>
      <c r="B26" s="7"/>
      <c r="C26" s="5" t="s">
        <v>17</v>
      </c>
      <c r="D26" s="7">
        <v>14031900</v>
      </c>
      <c r="E26" s="6">
        <v>3767000</v>
      </c>
      <c r="F26" s="6">
        <v>2760000</v>
      </c>
      <c r="G26" s="6">
        <v>3251890.98</v>
      </c>
      <c r="H26" s="6">
        <f t="shared" si="4"/>
        <v>491890.98</v>
      </c>
      <c r="I26" s="6">
        <f t="shared" si="3"/>
        <v>117.82213695652173</v>
      </c>
      <c r="J26" s="1"/>
      <c r="K26" s="1"/>
      <c r="L26" s="1"/>
    </row>
    <row r="27" spans="1:12" ht="60" customHeight="1" x14ac:dyDescent="0.25">
      <c r="A27" s="4"/>
      <c r="B27" s="7"/>
      <c r="C27" s="5" t="s">
        <v>19</v>
      </c>
      <c r="D27" s="7">
        <v>14040000</v>
      </c>
      <c r="E27" s="6">
        <v>442500</v>
      </c>
      <c r="F27" s="6">
        <v>141000</v>
      </c>
      <c r="G27" s="6">
        <v>177209.2</v>
      </c>
      <c r="H27" s="6">
        <f t="shared" si="4"/>
        <v>36209.200000000012</v>
      </c>
      <c r="I27" s="6">
        <f t="shared" si="3"/>
        <v>125.68028368794326</v>
      </c>
      <c r="J27" s="1"/>
      <c r="K27" s="1"/>
      <c r="L27" s="1"/>
    </row>
    <row r="28" spans="1:12" ht="15" x14ac:dyDescent="0.25">
      <c r="A28" s="4"/>
      <c r="B28" s="7"/>
      <c r="C28" s="22" t="s">
        <v>20</v>
      </c>
      <c r="D28" s="23">
        <v>18000000</v>
      </c>
      <c r="E28" s="24">
        <f>E29+E38</f>
        <v>3353700</v>
      </c>
      <c r="F28" s="24">
        <f t="shared" ref="F28:H28" si="11">F29+F38</f>
        <v>2275397</v>
      </c>
      <c r="G28" s="24">
        <f t="shared" si="11"/>
        <v>2305057.12</v>
      </c>
      <c r="H28" s="24">
        <f t="shared" si="11"/>
        <v>29660.119999999995</v>
      </c>
      <c r="I28" s="24">
        <f t="shared" si="3"/>
        <v>101.3035140680945</v>
      </c>
      <c r="J28" s="1"/>
      <c r="K28" s="1"/>
      <c r="L28" s="1"/>
    </row>
    <row r="29" spans="1:12" ht="15" x14ac:dyDescent="0.25">
      <c r="A29" s="4"/>
      <c r="B29" s="7"/>
      <c r="C29" s="19" t="s">
        <v>21</v>
      </c>
      <c r="D29" s="20">
        <v>18010000</v>
      </c>
      <c r="E29" s="21">
        <f>E30+E31+E32+E33+E34+E35+E36+E37</f>
        <v>1257500</v>
      </c>
      <c r="F29" s="21">
        <f t="shared" ref="F29:G29" si="12">F30+F31+F32+F33+F34+F35+F36+F37</f>
        <v>838000</v>
      </c>
      <c r="G29" s="21">
        <f t="shared" si="12"/>
        <v>998603.21000000008</v>
      </c>
      <c r="H29" s="21">
        <f t="shared" si="4"/>
        <v>160603.21000000008</v>
      </c>
      <c r="I29" s="21">
        <f t="shared" si="3"/>
        <v>119.16506085918854</v>
      </c>
      <c r="J29" s="1"/>
      <c r="K29" s="1"/>
      <c r="L29" s="1"/>
    </row>
    <row r="30" spans="1:12" ht="59.25" customHeight="1" x14ac:dyDescent="0.25">
      <c r="A30" s="4"/>
      <c r="B30" s="7"/>
      <c r="C30" s="5" t="s">
        <v>22</v>
      </c>
      <c r="D30" s="7">
        <v>18010100</v>
      </c>
      <c r="E30" s="6">
        <v>0</v>
      </c>
      <c r="F30" s="6">
        <v>0</v>
      </c>
      <c r="G30" s="6">
        <v>11.73</v>
      </c>
      <c r="H30" s="6">
        <f t="shared" si="4"/>
        <v>11.73</v>
      </c>
      <c r="I30" s="6">
        <v>0</v>
      </c>
      <c r="J30" s="1"/>
      <c r="K30" s="1"/>
      <c r="L30" s="1"/>
    </row>
    <row r="31" spans="1:12" ht="60.75" customHeight="1" x14ac:dyDescent="0.25">
      <c r="A31" s="10"/>
      <c r="B31" s="10"/>
      <c r="C31" s="5" t="s">
        <v>70</v>
      </c>
      <c r="D31" s="10">
        <v>18010200</v>
      </c>
      <c r="E31" s="6">
        <v>0</v>
      </c>
      <c r="F31" s="6">
        <v>0</v>
      </c>
      <c r="G31" s="6">
        <v>55.18</v>
      </c>
      <c r="H31" s="6">
        <f t="shared" si="4"/>
        <v>55.18</v>
      </c>
      <c r="I31" s="6">
        <v>0</v>
      </c>
      <c r="J31" s="1"/>
      <c r="K31" s="1"/>
      <c r="L31" s="1"/>
    </row>
    <row r="32" spans="1:12" s="29" customFormat="1" ht="53.25" customHeight="1" x14ac:dyDescent="0.25">
      <c r="A32" s="10"/>
      <c r="B32" s="10"/>
      <c r="C32" s="5" t="s">
        <v>71</v>
      </c>
      <c r="D32" s="10">
        <v>18010300</v>
      </c>
      <c r="E32" s="6">
        <v>0</v>
      </c>
      <c r="F32" s="6">
        <v>0</v>
      </c>
      <c r="G32" s="6">
        <v>1147.23</v>
      </c>
      <c r="H32" s="6">
        <f t="shared" si="4"/>
        <v>1147.23</v>
      </c>
      <c r="I32" s="6">
        <v>0</v>
      </c>
      <c r="J32" s="1"/>
      <c r="K32" s="1"/>
      <c r="L32" s="1"/>
    </row>
    <row r="33" spans="1:12" ht="85.5" customHeight="1" x14ac:dyDescent="0.25">
      <c r="A33" s="4"/>
      <c r="B33" s="7"/>
      <c r="C33" s="5" t="s">
        <v>23</v>
      </c>
      <c r="D33" s="7">
        <v>18010400</v>
      </c>
      <c r="E33" s="6">
        <v>12000</v>
      </c>
      <c r="F33" s="6">
        <v>9000</v>
      </c>
      <c r="G33" s="6">
        <v>13977.08</v>
      </c>
      <c r="H33" s="6">
        <f t="shared" si="4"/>
        <v>4977.08</v>
      </c>
      <c r="I33" s="6">
        <f t="shared" si="3"/>
        <v>155.30088888888889</v>
      </c>
      <c r="J33" s="1"/>
      <c r="K33" s="1"/>
      <c r="L33" s="1"/>
    </row>
    <row r="34" spans="1:12" ht="15" x14ac:dyDescent="0.25">
      <c r="A34" s="4"/>
      <c r="B34" s="7"/>
      <c r="C34" s="5" t="s">
        <v>24</v>
      </c>
      <c r="D34" s="7">
        <v>18010500</v>
      </c>
      <c r="E34" s="6">
        <v>200000</v>
      </c>
      <c r="F34" s="6">
        <v>130000</v>
      </c>
      <c r="G34" s="6">
        <v>112887.42</v>
      </c>
      <c r="H34" s="6">
        <f t="shared" si="4"/>
        <v>-17112.580000000002</v>
      </c>
      <c r="I34" s="6">
        <f t="shared" si="3"/>
        <v>86.836476923076916</v>
      </c>
      <c r="J34" s="1"/>
      <c r="K34" s="1"/>
      <c r="L34" s="1"/>
    </row>
    <row r="35" spans="1:12" ht="23.25" customHeight="1" x14ac:dyDescent="0.25">
      <c r="A35" s="4"/>
      <c r="B35" s="7"/>
      <c r="C35" s="5" t="s">
        <v>25</v>
      </c>
      <c r="D35" s="7">
        <v>18010600</v>
      </c>
      <c r="E35" s="6">
        <v>840000</v>
      </c>
      <c r="F35" s="6">
        <v>570000</v>
      </c>
      <c r="G35" s="6">
        <v>692915.4</v>
      </c>
      <c r="H35" s="6">
        <f t="shared" si="4"/>
        <v>122915.40000000002</v>
      </c>
      <c r="I35" s="6">
        <f t="shared" si="3"/>
        <v>121.56410526315791</v>
      </c>
      <c r="J35" s="1"/>
      <c r="K35" s="1"/>
      <c r="L35" s="1"/>
    </row>
    <row r="36" spans="1:12" ht="19.5" customHeight="1" x14ac:dyDescent="0.25">
      <c r="A36" s="4"/>
      <c r="B36" s="7"/>
      <c r="C36" s="5" t="s">
        <v>26</v>
      </c>
      <c r="D36" s="7">
        <v>18010700</v>
      </c>
      <c r="E36" s="6">
        <v>152000</v>
      </c>
      <c r="F36" s="6">
        <v>92000</v>
      </c>
      <c r="G36" s="6">
        <v>132622.57</v>
      </c>
      <c r="H36" s="6">
        <f t="shared" si="4"/>
        <v>40622.570000000007</v>
      </c>
      <c r="I36" s="6">
        <f t="shared" si="3"/>
        <v>144.15496739130435</v>
      </c>
      <c r="J36" s="1"/>
      <c r="K36" s="1"/>
      <c r="L36" s="1"/>
    </row>
    <row r="37" spans="1:12" ht="18.75" customHeight="1" x14ac:dyDescent="0.25">
      <c r="A37" s="4"/>
      <c r="B37" s="7"/>
      <c r="C37" s="5" t="s">
        <v>27</v>
      </c>
      <c r="D37" s="7">
        <v>18010900</v>
      </c>
      <c r="E37" s="6">
        <v>53500</v>
      </c>
      <c r="F37" s="6">
        <v>37000</v>
      </c>
      <c r="G37" s="6">
        <v>44986.6</v>
      </c>
      <c r="H37" s="6">
        <f t="shared" si="4"/>
        <v>7986.5999999999985</v>
      </c>
      <c r="I37" s="6">
        <f t="shared" si="3"/>
        <v>121.58540540540541</v>
      </c>
      <c r="J37" s="1"/>
      <c r="K37" s="1"/>
      <c r="L37" s="1"/>
    </row>
    <row r="38" spans="1:12" ht="15" x14ac:dyDescent="0.25">
      <c r="A38" s="4"/>
      <c r="B38" s="7"/>
      <c r="C38" s="22" t="s">
        <v>28</v>
      </c>
      <c r="D38" s="23">
        <v>18050000</v>
      </c>
      <c r="E38" s="24">
        <f>E39+E40+E41</f>
        <v>2096200</v>
      </c>
      <c r="F38" s="24">
        <f t="shared" ref="F38:G38" si="13">F39+F40+F41</f>
        <v>1437397</v>
      </c>
      <c r="G38" s="24">
        <f t="shared" si="13"/>
        <v>1306453.9099999999</v>
      </c>
      <c r="H38" s="24">
        <f t="shared" si="4"/>
        <v>-130943.09000000008</v>
      </c>
      <c r="I38" s="24">
        <f t="shared" si="3"/>
        <v>90.89026274578282</v>
      </c>
      <c r="J38" s="1"/>
      <c r="K38" s="1"/>
      <c r="L38" s="1"/>
    </row>
    <row r="39" spans="1:12" ht="18.75" customHeight="1" x14ac:dyDescent="0.25">
      <c r="A39" s="4"/>
      <c r="B39" s="7"/>
      <c r="C39" s="5" t="s">
        <v>29</v>
      </c>
      <c r="D39" s="7">
        <v>18050300</v>
      </c>
      <c r="E39" s="6">
        <v>24700</v>
      </c>
      <c r="F39" s="6">
        <v>16000</v>
      </c>
      <c r="G39" s="6">
        <v>2840</v>
      </c>
      <c r="H39" s="6">
        <f t="shared" si="4"/>
        <v>-13160</v>
      </c>
      <c r="I39" s="6">
        <f t="shared" si="3"/>
        <v>17.75</v>
      </c>
      <c r="J39" s="1"/>
      <c r="K39" s="1"/>
      <c r="L39" s="1"/>
    </row>
    <row r="40" spans="1:12" ht="17.25" customHeight="1" x14ac:dyDescent="0.25">
      <c r="A40" s="4"/>
      <c r="B40" s="7"/>
      <c r="C40" s="5" t="s">
        <v>30</v>
      </c>
      <c r="D40" s="7">
        <v>18050400</v>
      </c>
      <c r="E40" s="6">
        <v>491500</v>
      </c>
      <c r="F40" s="6">
        <v>310000</v>
      </c>
      <c r="G40" s="6">
        <v>403272.81</v>
      </c>
      <c r="H40" s="6">
        <f t="shared" si="4"/>
        <v>93272.81</v>
      </c>
      <c r="I40" s="6">
        <f t="shared" si="3"/>
        <v>130.08800322580646</v>
      </c>
      <c r="J40" s="1"/>
      <c r="K40" s="1"/>
      <c r="L40" s="1"/>
    </row>
    <row r="41" spans="1:12" ht="114" customHeight="1" x14ac:dyDescent="0.25">
      <c r="A41" s="4"/>
      <c r="B41" s="7"/>
      <c r="C41" s="5" t="s">
        <v>31</v>
      </c>
      <c r="D41" s="7">
        <v>18050500</v>
      </c>
      <c r="E41" s="6">
        <v>1580000</v>
      </c>
      <c r="F41" s="6">
        <v>1111397</v>
      </c>
      <c r="G41" s="6">
        <v>900341.1</v>
      </c>
      <c r="H41" s="6">
        <f t="shared" si="4"/>
        <v>-211055.90000000002</v>
      </c>
      <c r="I41" s="6">
        <f t="shared" si="3"/>
        <v>81.009855164266227</v>
      </c>
      <c r="J41" s="1"/>
      <c r="K41" s="1"/>
      <c r="L41" s="1"/>
    </row>
    <row r="42" spans="1:12" ht="15" x14ac:dyDescent="0.25">
      <c r="A42" s="4"/>
      <c r="B42" s="7"/>
      <c r="C42" s="22" t="s">
        <v>32</v>
      </c>
      <c r="D42" s="23">
        <v>20000000</v>
      </c>
      <c r="E42" s="24">
        <f>E43+E49</f>
        <v>3300</v>
      </c>
      <c r="F42" s="24">
        <f t="shared" ref="F42:G42" si="14">F43+F49</f>
        <v>2300</v>
      </c>
      <c r="G42" s="24">
        <f t="shared" si="14"/>
        <v>3676.8</v>
      </c>
      <c r="H42" s="24">
        <f t="shared" si="4"/>
        <v>1376.8000000000002</v>
      </c>
      <c r="I42" s="24">
        <f t="shared" si="3"/>
        <v>159.8608695652174</v>
      </c>
      <c r="J42" s="1"/>
      <c r="K42" s="1"/>
      <c r="L42" s="1"/>
    </row>
    <row r="43" spans="1:12" ht="30.75" customHeight="1" x14ac:dyDescent="0.25">
      <c r="A43" s="4"/>
      <c r="B43" s="7"/>
      <c r="C43" s="5" t="s">
        <v>33</v>
      </c>
      <c r="D43" s="7">
        <v>21000000</v>
      </c>
      <c r="E43" s="6">
        <f>E44+E46</f>
        <v>0</v>
      </c>
      <c r="F43" s="6">
        <f t="shared" ref="F43:G43" si="15">F44+F46</f>
        <v>0</v>
      </c>
      <c r="G43" s="6">
        <f t="shared" si="15"/>
        <v>1218</v>
      </c>
      <c r="H43" s="6">
        <f t="shared" si="4"/>
        <v>1218</v>
      </c>
      <c r="I43" s="6">
        <v>0</v>
      </c>
      <c r="J43" s="1"/>
      <c r="K43" s="1"/>
      <c r="L43" s="1"/>
    </row>
    <row r="44" spans="1:12" ht="134.25" customHeight="1" x14ac:dyDescent="0.25">
      <c r="A44" s="4"/>
      <c r="B44" s="7"/>
      <c r="C44" s="5" t="s">
        <v>34</v>
      </c>
      <c r="D44" s="7">
        <v>21010000</v>
      </c>
      <c r="E44" s="6">
        <f>E45</f>
        <v>0</v>
      </c>
      <c r="F44" s="6">
        <f t="shared" ref="F44:G44" si="16">F45</f>
        <v>0</v>
      </c>
      <c r="G44" s="6">
        <f t="shared" si="16"/>
        <v>180</v>
      </c>
      <c r="H44" s="6">
        <f t="shared" si="4"/>
        <v>180</v>
      </c>
      <c r="I44" s="6">
        <v>0</v>
      </c>
      <c r="J44" s="1"/>
      <c r="K44" s="1"/>
      <c r="L44" s="1"/>
    </row>
    <row r="45" spans="1:12" ht="60" customHeight="1" x14ac:dyDescent="0.25">
      <c r="A45" s="4"/>
      <c r="B45" s="7"/>
      <c r="C45" s="5" t="s">
        <v>35</v>
      </c>
      <c r="D45" s="7">
        <v>21010300</v>
      </c>
      <c r="E45" s="6">
        <v>0</v>
      </c>
      <c r="F45" s="6">
        <v>0</v>
      </c>
      <c r="G45" s="6">
        <v>180</v>
      </c>
      <c r="H45" s="6">
        <f t="shared" si="4"/>
        <v>180</v>
      </c>
      <c r="I45" s="6">
        <v>0</v>
      </c>
      <c r="J45" s="1"/>
      <c r="K45" s="1"/>
      <c r="L45" s="1"/>
    </row>
    <row r="46" spans="1:12" ht="15" x14ac:dyDescent="0.25">
      <c r="A46" s="4"/>
      <c r="B46" s="7"/>
      <c r="C46" s="5" t="s">
        <v>36</v>
      </c>
      <c r="D46" s="7">
        <v>21080000</v>
      </c>
      <c r="E46" s="6">
        <f>E47+E48</f>
        <v>0</v>
      </c>
      <c r="F46" s="6">
        <f t="shared" ref="F46:G46" si="17">F47+F48</f>
        <v>0</v>
      </c>
      <c r="G46" s="6">
        <f t="shared" si="17"/>
        <v>1038</v>
      </c>
      <c r="H46" s="6">
        <f t="shared" si="4"/>
        <v>1038</v>
      </c>
      <c r="I46" s="6">
        <v>0</v>
      </c>
      <c r="J46" s="1"/>
      <c r="K46" s="1"/>
      <c r="L46" s="1"/>
    </row>
    <row r="47" spans="1:12" ht="15" x14ac:dyDescent="0.25">
      <c r="A47" s="4"/>
      <c r="B47" s="7"/>
      <c r="C47" s="5" t="s">
        <v>37</v>
      </c>
      <c r="D47" s="7">
        <v>21081100</v>
      </c>
      <c r="E47" s="6">
        <v>0</v>
      </c>
      <c r="F47" s="6">
        <v>0</v>
      </c>
      <c r="G47" s="6">
        <v>1021</v>
      </c>
      <c r="H47" s="6">
        <f t="shared" si="4"/>
        <v>1021</v>
      </c>
      <c r="I47" s="6">
        <v>0</v>
      </c>
      <c r="J47" s="1"/>
      <c r="K47" s="1"/>
      <c r="L47" s="1"/>
    </row>
    <row r="48" spans="1:12" s="30" customFormat="1" ht="45" x14ac:dyDescent="0.25">
      <c r="A48" s="10"/>
      <c r="B48" s="10"/>
      <c r="C48" s="5" t="s">
        <v>72</v>
      </c>
      <c r="D48" s="10">
        <v>21081500</v>
      </c>
      <c r="E48" s="6">
        <v>0</v>
      </c>
      <c r="F48" s="6">
        <v>0</v>
      </c>
      <c r="G48" s="6">
        <v>17</v>
      </c>
      <c r="H48" s="6">
        <f t="shared" ref="H48" si="18">G48-F48</f>
        <v>17</v>
      </c>
      <c r="I48" s="6">
        <v>1</v>
      </c>
      <c r="J48" s="1"/>
      <c r="K48" s="1"/>
      <c r="L48" s="1"/>
    </row>
    <row r="49" spans="1:12" ht="41.25" customHeight="1" x14ac:dyDescent="0.25">
      <c r="A49" s="4"/>
      <c r="B49" s="7"/>
      <c r="C49" s="5" t="s">
        <v>38</v>
      </c>
      <c r="D49" s="7">
        <v>22000000</v>
      </c>
      <c r="E49" s="6">
        <f>E50+E52+E54</f>
        <v>3300</v>
      </c>
      <c r="F49" s="6">
        <f t="shared" ref="F49:G49" si="19">F50+F52+F54</f>
        <v>2300</v>
      </c>
      <c r="G49" s="6">
        <f t="shared" si="19"/>
        <v>2458.8000000000002</v>
      </c>
      <c r="H49" s="6">
        <f t="shared" si="4"/>
        <v>158.80000000000018</v>
      </c>
      <c r="I49" s="6">
        <f t="shared" si="3"/>
        <v>106.90434782608695</v>
      </c>
      <c r="J49" s="1"/>
      <c r="K49" s="1"/>
      <c r="L49" s="1"/>
    </row>
    <row r="50" spans="1:12" ht="15" x14ac:dyDescent="0.25">
      <c r="A50" s="4"/>
      <c r="B50" s="7"/>
      <c r="C50" s="5" t="s">
        <v>39</v>
      </c>
      <c r="D50" s="7">
        <v>22010000</v>
      </c>
      <c r="E50" s="6">
        <f>E51</f>
        <v>2000</v>
      </c>
      <c r="F50" s="6">
        <f t="shared" ref="F50:G50" si="20">F51</f>
        <v>1400</v>
      </c>
      <c r="G50" s="6">
        <f t="shared" si="20"/>
        <v>1669.26</v>
      </c>
      <c r="H50" s="6">
        <f t="shared" si="4"/>
        <v>269.26</v>
      </c>
      <c r="I50" s="6">
        <f t="shared" si="3"/>
        <v>119.23285714285714</v>
      </c>
      <c r="J50" s="1"/>
      <c r="K50" s="1"/>
      <c r="L50" s="1"/>
    </row>
    <row r="51" spans="1:12" ht="15" x14ac:dyDescent="0.25">
      <c r="A51" s="4"/>
      <c r="B51" s="7"/>
      <c r="C51" s="5" t="s">
        <v>40</v>
      </c>
      <c r="D51" s="7">
        <v>22012500</v>
      </c>
      <c r="E51" s="6">
        <v>2000</v>
      </c>
      <c r="F51" s="6">
        <v>1400</v>
      </c>
      <c r="G51" s="6">
        <v>1669.26</v>
      </c>
      <c r="H51" s="6">
        <f t="shared" si="4"/>
        <v>269.26</v>
      </c>
      <c r="I51" s="6">
        <f t="shared" si="3"/>
        <v>119.23285714285714</v>
      </c>
      <c r="J51" s="1"/>
      <c r="K51" s="1"/>
      <c r="L51" s="1"/>
    </row>
    <row r="52" spans="1:12" ht="45" x14ac:dyDescent="0.25">
      <c r="A52" s="4"/>
      <c r="B52" s="7"/>
      <c r="C52" s="5" t="s">
        <v>41</v>
      </c>
      <c r="D52" s="7">
        <v>22080000</v>
      </c>
      <c r="E52" s="6">
        <f>E53</f>
        <v>1000</v>
      </c>
      <c r="F52" s="6">
        <f t="shared" ref="F52:G52" si="21">F53</f>
        <v>700</v>
      </c>
      <c r="G52" s="6">
        <f t="shared" si="21"/>
        <v>681</v>
      </c>
      <c r="H52" s="6">
        <f t="shared" si="4"/>
        <v>-19</v>
      </c>
      <c r="I52" s="6">
        <f t="shared" si="3"/>
        <v>97.285714285714292</v>
      </c>
      <c r="J52" s="1"/>
      <c r="K52" s="1"/>
      <c r="L52" s="1"/>
    </row>
    <row r="53" spans="1:12" ht="45" x14ac:dyDescent="0.25">
      <c r="A53" s="4"/>
      <c r="B53" s="7"/>
      <c r="C53" s="5" t="s">
        <v>42</v>
      </c>
      <c r="D53" s="7">
        <v>22080400</v>
      </c>
      <c r="E53" s="6">
        <v>1000</v>
      </c>
      <c r="F53" s="6">
        <v>700</v>
      </c>
      <c r="G53" s="6">
        <v>681</v>
      </c>
      <c r="H53" s="6">
        <f t="shared" si="4"/>
        <v>-19</v>
      </c>
      <c r="I53" s="6">
        <f t="shared" si="3"/>
        <v>97.285714285714292</v>
      </c>
      <c r="J53" s="1"/>
      <c r="K53" s="1"/>
      <c r="L53" s="1"/>
    </row>
    <row r="54" spans="1:12" ht="15" x14ac:dyDescent="0.25">
      <c r="A54" s="4"/>
      <c r="B54" s="7"/>
      <c r="C54" s="5" t="s">
        <v>43</v>
      </c>
      <c r="D54" s="7">
        <v>22090000</v>
      </c>
      <c r="E54" s="6">
        <f>E55+E56</f>
        <v>300</v>
      </c>
      <c r="F54" s="6">
        <f t="shared" ref="F54:G54" si="22">F55+F56</f>
        <v>200</v>
      </c>
      <c r="G54" s="6">
        <f t="shared" si="22"/>
        <v>108.53999999999999</v>
      </c>
      <c r="H54" s="6">
        <f t="shared" si="4"/>
        <v>-91.460000000000008</v>
      </c>
      <c r="I54" s="6">
        <f t="shared" si="3"/>
        <v>54.269999999999996</v>
      </c>
      <c r="J54" s="1"/>
      <c r="K54" s="1"/>
      <c r="L54" s="1"/>
    </row>
    <row r="55" spans="1:12" ht="69.75" customHeight="1" x14ac:dyDescent="0.25">
      <c r="A55" s="4"/>
      <c r="B55" s="7"/>
      <c r="C55" s="5" t="s">
        <v>44</v>
      </c>
      <c r="D55" s="7">
        <v>22090100</v>
      </c>
      <c r="E55" s="6">
        <v>300</v>
      </c>
      <c r="F55" s="6">
        <v>200</v>
      </c>
      <c r="G55" s="6">
        <v>48.62</v>
      </c>
      <c r="H55" s="6">
        <f t="shared" si="4"/>
        <v>-151.38</v>
      </c>
      <c r="I55" s="6">
        <f t="shared" si="3"/>
        <v>24.31</v>
      </c>
      <c r="J55" s="1"/>
      <c r="K55" s="1"/>
      <c r="L55" s="1"/>
    </row>
    <row r="56" spans="1:12" ht="68.25" customHeight="1" x14ac:dyDescent="0.25">
      <c r="A56" s="4"/>
      <c r="B56" s="7"/>
      <c r="C56" s="5" t="s">
        <v>45</v>
      </c>
      <c r="D56" s="7">
        <v>22090400</v>
      </c>
      <c r="E56" s="6">
        <v>0</v>
      </c>
      <c r="F56" s="6">
        <v>0</v>
      </c>
      <c r="G56" s="6">
        <v>59.92</v>
      </c>
      <c r="H56" s="6">
        <f t="shared" si="4"/>
        <v>59.92</v>
      </c>
      <c r="I56" s="6">
        <v>0</v>
      </c>
      <c r="J56" s="1"/>
      <c r="K56" s="1"/>
      <c r="L56" s="1"/>
    </row>
    <row r="57" spans="1:12" ht="15" x14ac:dyDescent="0.25">
      <c r="A57" s="4"/>
      <c r="B57" s="7"/>
      <c r="C57" s="5" t="s">
        <v>46</v>
      </c>
      <c r="D57" s="7">
        <v>40000000</v>
      </c>
      <c r="E57" s="6">
        <f>E58</f>
        <v>17642400</v>
      </c>
      <c r="F57" s="6">
        <f t="shared" ref="F57:G57" si="23">F58</f>
        <v>13237376</v>
      </c>
      <c r="G57" s="6">
        <f t="shared" si="23"/>
        <v>13237376</v>
      </c>
      <c r="H57" s="6">
        <f t="shared" si="4"/>
        <v>0</v>
      </c>
      <c r="I57" s="6">
        <f t="shared" si="3"/>
        <v>100</v>
      </c>
      <c r="J57" s="1"/>
      <c r="K57" s="1"/>
      <c r="L57" s="1"/>
    </row>
    <row r="58" spans="1:12" ht="15" x14ac:dyDescent="0.25">
      <c r="A58" s="4"/>
      <c r="B58" s="7"/>
      <c r="C58" s="5" t="s">
        <v>47</v>
      </c>
      <c r="D58" s="7">
        <v>41000000</v>
      </c>
      <c r="E58" s="6">
        <f>E59+E61+E66+E68</f>
        <v>17642400</v>
      </c>
      <c r="F58" s="6">
        <f t="shared" ref="F58:G58" si="24">F59+F61+F66+F68</f>
        <v>13237376</v>
      </c>
      <c r="G58" s="6">
        <f t="shared" si="24"/>
        <v>13237376</v>
      </c>
      <c r="H58" s="6">
        <f t="shared" si="4"/>
        <v>0</v>
      </c>
      <c r="I58" s="6">
        <f t="shared" si="3"/>
        <v>100</v>
      </c>
      <c r="J58" s="1"/>
      <c r="K58" s="1"/>
      <c r="L58" s="1"/>
    </row>
    <row r="59" spans="1:12" ht="15" x14ac:dyDescent="0.25">
      <c r="A59" s="4"/>
      <c r="B59" s="7"/>
      <c r="C59" s="5" t="s">
        <v>48</v>
      </c>
      <c r="D59" s="7">
        <v>41020000</v>
      </c>
      <c r="E59" s="6">
        <f>E60</f>
        <v>2311300</v>
      </c>
      <c r="F59" s="6">
        <f t="shared" ref="F59:G59" si="25">F60</f>
        <v>1733400</v>
      </c>
      <c r="G59" s="6">
        <f t="shared" si="25"/>
        <v>1733400</v>
      </c>
      <c r="H59" s="6">
        <f t="shared" si="4"/>
        <v>0</v>
      </c>
      <c r="I59" s="6">
        <f t="shared" si="3"/>
        <v>100</v>
      </c>
      <c r="J59" s="1"/>
      <c r="K59" s="1"/>
      <c r="L59" s="1"/>
    </row>
    <row r="60" spans="1:12" ht="15" x14ac:dyDescent="0.25">
      <c r="A60" s="4"/>
      <c r="B60" s="7"/>
      <c r="C60" s="5" t="s">
        <v>49</v>
      </c>
      <c r="D60" s="7">
        <v>41020100</v>
      </c>
      <c r="E60" s="6">
        <v>2311300</v>
      </c>
      <c r="F60" s="6">
        <v>1733400</v>
      </c>
      <c r="G60" s="6">
        <v>1733400</v>
      </c>
      <c r="H60" s="6">
        <f t="shared" si="4"/>
        <v>0</v>
      </c>
      <c r="I60" s="6">
        <f t="shared" si="3"/>
        <v>100</v>
      </c>
      <c r="J60" s="1"/>
      <c r="K60" s="1"/>
      <c r="L60" s="1"/>
    </row>
    <row r="61" spans="1:12" ht="33.75" customHeight="1" x14ac:dyDescent="0.25">
      <c r="A61" s="4"/>
      <c r="B61" s="7"/>
      <c r="C61" s="5" t="s">
        <v>50</v>
      </c>
      <c r="D61" s="7">
        <v>41030000</v>
      </c>
      <c r="E61" s="6">
        <f>E62+E63+E64+E65</f>
        <v>13344300</v>
      </c>
      <c r="F61" s="6">
        <f>F62+F63+F64+F65</f>
        <v>10120100</v>
      </c>
      <c r="G61" s="6">
        <f t="shared" ref="G61" si="26">G62+G63+G64+G65</f>
        <v>10120100</v>
      </c>
      <c r="H61" s="6">
        <f t="shared" si="4"/>
        <v>0</v>
      </c>
      <c r="I61" s="6">
        <f t="shared" si="3"/>
        <v>100</v>
      </c>
      <c r="J61" s="1"/>
      <c r="K61" s="1"/>
      <c r="L61" s="1"/>
    </row>
    <row r="62" spans="1:12" ht="63.75" customHeight="1" x14ac:dyDescent="0.25">
      <c r="A62" s="10"/>
      <c r="B62" s="10"/>
      <c r="C62" s="5" t="s">
        <v>65</v>
      </c>
      <c r="D62" s="10">
        <v>41033200</v>
      </c>
      <c r="E62" s="6">
        <v>2207800</v>
      </c>
      <c r="F62" s="6">
        <v>1471000</v>
      </c>
      <c r="G62" s="6">
        <v>1471000</v>
      </c>
      <c r="H62" s="6">
        <f t="shared" ref="H62" si="27">G62-F62</f>
        <v>0</v>
      </c>
      <c r="I62" s="6">
        <v>0</v>
      </c>
      <c r="J62" s="1"/>
      <c r="K62" s="1"/>
      <c r="L62" s="1"/>
    </row>
    <row r="63" spans="1:12" ht="30" x14ac:dyDescent="0.25">
      <c r="A63" s="4"/>
      <c r="B63" s="7"/>
      <c r="C63" s="5" t="s">
        <v>51</v>
      </c>
      <c r="D63" s="7">
        <v>41033900</v>
      </c>
      <c r="E63" s="6">
        <v>7743600</v>
      </c>
      <c r="F63" s="6">
        <v>5923800</v>
      </c>
      <c r="G63" s="6">
        <v>5923800</v>
      </c>
      <c r="H63" s="6">
        <f t="shared" si="4"/>
        <v>0</v>
      </c>
      <c r="I63" s="6">
        <f t="shared" si="3"/>
        <v>100</v>
      </c>
      <c r="J63" s="1"/>
      <c r="K63" s="1"/>
      <c r="L63" s="1"/>
    </row>
    <row r="64" spans="1:12" ht="30" x14ac:dyDescent="0.25">
      <c r="A64" s="4"/>
      <c r="B64" s="7"/>
      <c r="C64" s="5" t="s">
        <v>52</v>
      </c>
      <c r="D64" s="7">
        <v>41034200</v>
      </c>
      <c r="E64" s="6">
        <v>3292900</v>
      </c>
      <c r="F64" s="6">
        <v>2674300</v>
      </c>
      <c r="G64" s="6">
        <v>2674300</v>
      </c>
      <c r="H64" s="6">
        <f t="shared" si="4"/>
        <v>0</v>
      </c>
      <c r="I64" s="6">
        <f t="shared" si="3"/>
        <v>100</v>
      </c>
      <c r="J64" s="1"/>
      <c r="K64" s="1"/>
      <c r="L64" s="1"/>
    </row>
    <row r="65" spans="1:12" ht="52.5" customHeight="1" x14ac:dyDescent="0.25">
      <c r="A65" s="10"/>
      <c r="B65" s="10"/>
      <c r="C65" s="27" t="s">
        <v>69</v>
      </c>
      <c r="D65" s="28">
        <v>41034500</v>
      </c>
      <c r="E65" s="6">
        <v>100000</v>
      </c>
      <c r="F65" s="6">
        <v>51000</v>
      </c>
      <c r="G65" s="6">
        <v>51000</v>
      </c>
      <c r="H65" s="6">
        <f t="shared" si="4"/>
        <v>0</v>
      </c>
      <c r="I65" s="6">
        <f t="shared" si="3"/>
        <v>100</v>
      </c>
      <c r="J65" s="1"/>
      <c r="K65" s="1"/>
      <c r="L65" s="1"/>
    </row>
    <row r="66" spans="1:12" ht="30" x14ac:dyDescent="0.25">
      <c r="A66" s="4"/>
      <c r="B66" s="7"/>
      <c r="C66" s="5" t="s">
        <v>53</v>
      </c>
      <c r="D66" s="7">
        <v>41040000</v>
      </c>
      <c r="E66" s="6">
        <f>E67</f>
        <v>1748700</v>
      </c>
      <c r="F66" s="6">
        <f t="shared" ref="F66:G66" si="28">F67</f>
        <v>1180200</v>
      </c>
      <c r="G66" s="6">
        <f t="shared" si="28"/>
        <v>1180200</v>
      </c>
      <c r="H66" s="6">
        <f t="shared" si="4"/>
        <v>0</v>
      </c>
      <c r="I66" s="6">
        <f t="shared" si="3"/>
        <v>100</v>
      </c>
      <c r="J66" s="1"/>
      <c r="K66" s="1"/>
      <c r="L66" s="1"/>
    </row>
    <row r="67" spans="1:12" ht="86.25" customHeight="1" x14ac:dyDescent="0.25">
      <c r="A67" s="4"/>
      <c r="B67" s="7"/>
      <c r="C67" s="5" t="s">
        <v>54</v>
      </c>
      <c r="D67" s="7">
        <v>41040200</v>
      </c>
      <c r="E67" s="6">
        <v>1748700</v>
      </c>
      <c r="F67" s="6">
        <v>1180200</v>
      </c>
      <c r="G67" s="6">
        <v>1180200</v>
      </c>
      <c r="H67" s="6">
        <f t="shared" si="4"/>
        <v>0</v>
      </c>
      <c r="I67" s="6">
        <f t="shared" si="3"/>
        <v>100</v>
      </c>
      <c r="J67" s="1"/>
      <c r="K67" s="1"/>
      <c r="L67" s="1"/>
    </row>
    <row r="68" spans="1:12" ht="36" customHeight="1" x14ac:dyDescent="0.25">
      <c r="A68" s="4"/>
      <c r="B68" s="7"/>
      <c r="C68" s="5" t="s">
        <v>55</v>
      </c>
      <c r="D68" s="7">
        <v>41050000</v>
      </c>
      <c r="E68" s="6">
        <f>E69+E70</f>
        <v>238100</v>
      </c>
      <c r="F68" s="6">
        <f t="shared" ref="F68:G68" si="29">F69+F70</f>
        <v>203676</v>
      </c>
      <c r="G68" s="6">
        <f t="shared" si="29"/>
        <v>203676</v>
      </c>
      <c r="H68" s="6">
        <f t="shared" si="4"/>
        <v>0</v>
      </c>
      <c r="I68" s="6">
        <f t="shared" si="3"/>
        <v>100</v>
      </c>
      <c r="J68" s="1"/>
      <c r="K68" s="1"/>
      <c r="L68" s="1"/>
    </row>
    <row r="69" spans="1:12" ht="77.25" customHeight="1" x14ac:dyDescent="0.25">
      <c r="A69" s="4"/>
      <c r="B69" s="7"/>
      <c r="C69" s="5" t="s">
        <v>56</v>
      </c>
      <c r="D69" s="7">
        <v>41051200</v>
      </c>
      <c r="E69" s="6">
        <v>44900</v>
      </c>
      <c r="F69" s="6">
        <v>33660</v>
      </c>
      <c r="G69" s="6">
        <v>33660</v>
      </c>
      <c r="H69" s="6">
        <f t="shared" si="4"/>
        <v>0</v>
      </c>
      <c r="I69" s="6">
        <f t="shared" si="3"/>
        <v>100</v>
      </c>
      <c r="J69" s="1"/>
      <c r="K69" s="1"/>
      <c r="L69" s="1"/>
    </row>
    <row r="70" spans="1:12" ht="94.5" customHeight="1" x14ac:dyDescent="0.25">
      <c r="A70" s="10"/>
      <c r="B70" s="10"/>
      <c r="C70" s="5" t="s">
        <v>64</v>
      </c>
      <c r="D70" s="10">
        <v>41051400</v>
      </c>
      <c r="E70" s="6">
        <v>193200</v>
      </c>
      <c r="F70" s="6">
        <v>170016</v>
      </c>
      <c r="G70" s="6">
        <v>170016</v>
      </c>
      <c r="H70" s="6">
        <f t="shared" si="4"/>
        <v>0</v>
      </c>
      <c r="I70" s="6">
        <v>0</v>
      </c>
      <c r="J70" s="1"/>
      <c r="K70" s="1"/>
      <c r="L70" s="1"/>
    </row>
    <row r="71" spans="1:12" ht="15" x14ac:dyDescent="0.25">
      <c r="A71" s="45" t="s">
        <v>57</v>
      </c>
      <c r="B71" s="46"/>
      <c r="C71" s="47"/>
      <c r="D71" s="20"/>
      <c r="E71" s="24">
        <f>E11+E42</f>
        <v>13584000</v>
      </c>
      <c r="F71" s="24">
        <f t="shared" ref="F71:G71" si="30">F11+F42</f>
        <v>9254197</v>
      </c>
      <c r="G71" s="24">
        <f t="shared" si="30"/>
        <v>9949405.1600000001</v>
      </c>
      <c r="H71" s="24">
        <f t="shared" si="4"/>
        <v>695208.16000000015</v>
      </c>
      <c r="I71" s="24">
        <f t="shared" si="3"/>
        <v>107.51235531294611</v>
      </c>
      <c r="J71" s="1"/>
      <c r="K71" s="1"/>
      <c r="L71" s="1"/>
    </row>
    <row r="72" spans="1:12" ht="15" x14ac:dyDescent="0.25">
      <c r="A72" s="32" t="s">
        <v>58</v>
      </c>
      <c r="B72" s="32"/>
      <c r="C72" s="33"/>
      <c r="D72" s="20"/>
      <c r="E72" s="24">
        <f>E71+E57</f>
        <v>31226400</v>
      </c>
      <c r="F72" s="24">
        <f t="shared" ref="F72:G72" si="31">F71+F57</f>
        <v>22491573</v>
      </c>
      <c r="G72" s="24">
        <f t="shared" si="31"/>
        <v>23186781.16</v>
      </c>
      <c r="H72" s="24">
        <f t="shared" si="4"/>
        <v>695208.16000000015</v>
      </c>
      <c r="I72" s="24">
        <f t="shared" si="3"/>
        <v>103.09097171638462</v>
      </c>
      <c r="J72" s="1"/>
      <c r="K72" s="1"/>
      <c r="L72" s="1"/>
    </row>
    <row r="73" spans="1:12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6" spans="1:12" ht="18.75" x14ac:dyDescent="0.3">
      <c r="C76" s="11" t="s">
        <v>68</v>
      </c>
      <c r="D76" s="11"/>
      <c r="E76" s="11"/>
      <c r="F76" s="11"/>
      <c r="G76" s="11"/>
      <c r="H76" s="11"/>
    </row>
  </sheetData>
  <mergeCells count="9">
    <mergeCell ref="A72:C72"/>
    <mergeCell ref="A9:A10"/>
    <mergeCell ref="C9:C10"/>
    <mergeCell ref="E9:I9"/>
    <mergeCell ref="A6:K6"/>
    <mergeCell ref="A7:K7"/>
    <mergeCell ref="A8:K8"/>
    <mergeCell ref="D9:D10"/>
    <mergeCell ref="A71:C71"/>
  </mergeCells>
  <pageMargins left="0.59055118110236227" right="0.59055118110236227" top="0.39370078740157483" bottom="0.39370078740157483" header="0" footer="0"/>
  <pageSetup paperSize="9" scale="4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2018-11-22T12:46:36Z</cp:lastPrinted>
  <dcterms:created xsi:type="dcterms:W3CDTF">2018-04-26T10:48:23Z</dcterms:created>
  <dcterms:modified xsi:type="dcterms:W3CDTF">2018-11-22T12:47:12Z</dcterms:modified>
</cp:coreProperties>
</file>